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ebextensions/taskpanes.xml" ContentType="application/vnd.ms-office.webextensiontaskpanes+xml"/>
  <Override PartName="/xl/webextensions/webextension1.xml" ContentType="application/vnd.ms-office.webextensi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31" yWindow="0" windowWidth="19410" windowHeight="15585" activeTab="0"/>
  </bookViews>
  <sheets>
    <sheet name="Calculo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<sst xmlns="http://schemas.openxmlformats.org/spreadsheetml/2006/main" count="17" uniqueCount="17">
  <si>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Ritmo Escavadeira (ton/h)</t>
  </si>
  <si>
    <t>Toneladas transportadas por caminhão por ciclo</t>
  </si>
  <si>
    <t>Tonelagem total transportada por todos os caminhões por hora</t>
  </si>
  <si>
    <t>Dados do Ciclo de Transporte</t>
  </si>
  <si>
    <t>Dados do Carregamento</t>
  </si>
  <si>
    <t>VARIÁVEIS</t>
  </si>
  <si>
    <t>VALORES</t>
  </si>
  <si>
    <t>Número de Caminhões Necessários</t>
  </si>
  <si>
    <t>Operando vazio (decimal)</t>
  </si>
  <si>
    <t>Fila carga (decimal)</t>
  </si>
  <si>
    <t>Manobra carga (decimal)</t>
  </si>
  <si>
    <t>Carga (decimal)</t>
  </si>
  <si>
    <t>Operando cheio (decimal)</t>
  </si>
  <si>
    <t>Fila descarga (decimal)</t>
  </si>
  <si>
    <t>Manobra descarga (decimal)</t>
  </si>
  <si>
    <t>Descarga (decimal)</t>
  </si>
  <si>
    <t>Tempo total do ciclo do caminhão  (decimal)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</si>
</sst>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2" fontId="0" fillId="0" borderId="0" xfId="0" applyNumberForma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<Relationships xmlns="http://schemas.openxmlformats.org/package/2006/relationships"><Relationship Id="rId1" Type="http://schemas.microsoft.com/office/2011/relationships/webextension" Target="webextension1.xml" /></Relationships>
</file>

<file path=xl/webextensions/taskpanes.xml><?xml version="1.0" encoding="utf-8"?>
<wetp:taskpanes xmlns:wetp="http://schemas.microsoft.com/office/webextensions/taskpanes/2010/11">
  <wetp:taskpane dockstate="right" visibility="0" width="350" row="7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039D4C32-0AD9-4007-AE35-7C5DBA2983C1}">
  <we:reference id="wa104100404" version="2.0.0.0" store="pt-BR" storeType="OMEX"/>
  <we:alternateReferences>
    <we:reference id="wa104100404" version="2.0.0.0" store="wa104100404" storeType="OMEX"/>
  </we:alternateReferences>
  <we:properties>
    <we:property name="UniqueID" value="&quot;20238191695141013873&quot;"/>
    <we:property name="YCoVIzFcWFNrbUEXNBJVEG80Byk=" value="&quot;AA==&quot;"/>
    <we:property name="YCoVIzFcWFNrbUEXNBJVEG80ET4=" value="&quot;BQ==&quot;"/>
    <we:property name="YCoVIzFcWFNrbUEXNBJVEG80Fjs=" value="&quot;AQ==&quot;"/>
    <we:property name="YCoVIzFcWFNrbUEXNBJVEG80GDU=" value="&quot;AA==&quot;"/>
    <we:property name="YCoVIzFcWFNrbUEXNBJVEG81ACw=" value="&quot;AA==&quot;"/>
    <we:property name="YCoVIzFcWFNrbUEXNBJVEG81Bzc=" value="&quot;AXZE&quot;"/>
    <we:property name="YCoVIzFcWFNrbUEXNBJVEG81FyE=" value="&quot;AQ==&quot;"/>
    <we:property name="YCoVIzFcWFNrbUEXNBJVEG81Gy4=" value="&quot;AA==&quot;"/>
    <we:property name="YCoVIzFcWFNrbUEXNBJVEG82Big=" value="&quot;AGhEfWgAAAM=&quot;"/>
    <we:property name="YCoVIzFcWFNrbUEXNBJVEG8gESw=" value="&quot;AGhEfWgAAAM=&quot;"/>
    <we:property name="YCoVIzFcWFNrbUEXNBJVEG8hFT0=" value="&quot;AGhEfWgAAAM=&quot;"/>
    <we:property name="YCoVIzFcWFNrbUEXNBJVEG8jGio=" value="&quot;dxQz&quot;"/>
    <we:property name="YCoVIzFcWFNrbUEXNBJVEG8lAio=" value="&quot;AGhEfWgB&quot;"/>
    <we:property name="YCoVIzFcWFNrbUEXNBJVEG8nBj4=" value="&quot;AQ==&quot;"/>
    <we:property name="YCoVIzFcWFNrbUEXNBJVEG8nFy4=" value="&quot;AGhEfWk=&quot;"/>
    <we:property name="YCoVIzFcWFNrbUEXNBJVEG8oAD8=" value="&quot;Ag==&quot;"/>
    <we:property name="YCoVIzFcWFNrbUEXNBJVEG8oESo=" value="&quot;AQ==&quot;"/>
    <we:property name="YCoVIzFcWFNrbUEXNBJVEG8qBD0=" value="&quot;AA==&quot;"/>
    <we:property name="YCoVIzFcWFNrbUEXNBJVEG8qBDk=" value="&quot;AA==&quot;"/>
    <we:property name="YCoVIzFcWFNrbUEXNBJVEG8rBjk=" value="&quot;AGhEem0=&quot;"/>
    <we:property name="YCoVIzFcWFNrbUEXNBJVEG8rByE=" value="&quot;AA==&quot;"/>
    <we:property name="YCoVIzFcWFNrbUEXNBJVEG8rETk=" value="&quot;Ag==&quot;"/>
    <we:property name="YCoVIzFcWFNrbUEXNBJVEG8rGiQ=" value="&quot;A3Y=&quot;"/>
    <we:property name="YCoVIzFcWFNrbUEXNBJVEG8vBCQ=" value="&quot;AQ==&quot;"/>
    <we:property name="YCoVIzFcWFNrbUEXNBJVEG8vBCk=" value="&quot;Aw==&quot;"/>
    <we:property name="YCoVIzFcWFNrbUEXNBJVEG8vBD4=" value="&quot;AGhNdA==&quot;"/>
    <we:property name="YCoVIzFcWFNrbUEXNBJVEG8yGyE=" value="&quot;AGhEfA==&quot;"/>
    <we:property name="YCoVIzFcWFNrbX0aMg==" value="&quot;&quot;"/>
    <we:property name="YCoVIzFcWFNrbX8ZIClZDA==" value="&quot;AQ==&quot;"/>
    <we:property name="YDQbKS1TRBIXJUpZDgVCC1EkGCgr" value="&quot;FAJQdGIUdhZj&quot;"/>
    <we:property name="YDQbKS1TRBIXJUpZFQVIL1ko" value="&quot;AQ==&quot;"/>
    <we:property name="YDQbKS1TRBIXJUpZFwZa" value="&quot;FAJQfGA=&quot;"/>
    <we:property name="YDQbKS1TRBIXJUpZKwtcFFU0KyEwQwE=" value="&quot;FAVQfGkKFHF+fQc=&quot;"/>
    <we:property name="YDQbKS1TRBIXJUpZKwtcFFU0KyEwQwI=" value="&quot;FAJQdGIUdhZj&quot;"/>
    <we:property name="YDQbKS1TRBIXJUpZKwtcFFU0KyM9Vw==" value="&quot;AQ==&quot;"/>
    <we:property name="YDQbKS1TRBIXJUpZKwtcFFU0KyMtXQ==" value="&quot;Ag==&quot;"/>
    <we:property name="YDQbKS1TRBIXJUpZKwtcFFU0Kyg2Vw==" value="&quot;AA==&quot;"/>
    <we:property name="YDQbKS1TRBIXJUpZKwtcFFU0Kz89XAE=" value="&quot;EHpJbQ==&quot;"/>
    <we:property name="YDQbKS1TRBIXJUpZKwtcFFU0Kz89XAI=" value="&quot;EHhJbQ==&quot;"/>
    <we:property name="YDQbKS1TRBIXJUpZKwtcFFU0Kz8wQwE=" value="&quot;FARQfGkKFHB+fQc=&quot;"/>
    <we:property name="YDQbKS1TRBIXJUpZKwtcFFU0Kz8wQwI=" value="&quot;AA==&quot;"/>
    <we:property name="cycYLi1cX0F7A1AS" value="&quot;cndD&quot;"/>
    <we:property name="cycYLi1cX0F7AVMAFQ1e" value="&quot;AQ==&quot;"/>
    <we:property name="cycYLi1cX0F7GlMKMQVSDlU1" value="&quot;cndN&quot;"/>
    <we:property name="cycYLi1cX0F7P10ULgFCPUA0EQ==" value="&quot;AGhEfWgAAAM=&quot;"/>
    <we:property name="cycYLi1cX0F7P10ULgFCPUI1EA==" value="&quot;AA==&quot;"/>
    <we:property name="cycYLi1cX0F7P10ULgFCPUIjBw==" value="&quot;BQ==&quot;"/>
    <we:property name="cycYLi1cX0F7P10ULgFCPUIjGH4=" value="&quot;EHpJbQ==&quot;"/>
    <we:property name="cycYLi1cX0F7P10ULgFCPUIjGH8=" value="&quot;EHpJbQ==&quot;"/>
    <we:property name="cycYLi1cX0F7P10ULgFCPUIjGHw=" value="&quot;EHhJbQ==&quot;"/>
    <we:property name="cycYLi1cX0F7P10ULgFCPUIkAg==" value="&quot;AQ==&quot;"/>
    <we:property name="cycYLi1cX0F7P10ULgFCPUIqDA==" value="&quot;AA==&quot;"/>
    <we:property name="cycYLi1cX0F7P10ULgFCPUIuB34=" value="&quot;A3M=&quot;"/>
    <we:property name="cycYLi1cX0F7P10ULgFCPUIuB38=" value="&quot;cnU=&quot;"/>
    <we:property name="cycYLi1cX0F7P10ULgFCPUIuB3w=" value="&quot;AQ==&quot;"/>
    <we:property name="cycYLi1cX0F7P10ULgFCPUM1Dg==" value="&quot;AXZE&quot;"/>
    <we:property name="cycYLi1cX0F7P10ULgFCPUMlGA==" value="&quot;AQ==&quot;"/>
    <we:property name="cycYLi1cX0F7P10ULgFCPUMpFw==" value="&quot;AA==&quot;"/>
    <we:property name="cycYLi1cX0F7P10ULgFCPUMyFQ==" value="&quot;AA==&quot;"/>
    <we:property name="cycYLi1cX0F7P10ULgFCPUQpGA==" value="&quot;AGhEfA==&quot;"/>
    <we:property name="cycYLi1cX0F7P10ULgFCPV00AA==" value="&quot;AGhEem0=&quot;"/>
    <we:property name="cycYLi1cX0F7P10ULgFCPV01GA==" value="&quot;AA==&quot;"/>
    <we:property name="cycYLi1cX0F7P10ULgFCPV0jAA==" value="&quot;Ag==&quot;"/>
    <we:property name="cycYLi1cX0F7P10ULgFCPV0oHQ==" value="&quot;A3Y=&quot;"/>
    <we:property name="cycYLi1cX0F7P10ULgFCPV4jEw==" value="&quot;AQ==&quot;"/>
    <we:property name="cycYLi1cX0F7P10ULgFCPV4yBg==" value="&quot;Ag==&quot;"/>
    <we:property name="cycYLi1cX0F7P10ULgFCPV4zGQ==" value="&quot;Aw==&quot;"/>
    <we:property name="cycYLi1cX0F7P10ULgFCPVE0Bw==" value="&quot;AQ==&quot;"/>
    <we:property name="cycYLi1cX0F7P10ULgFCPVElFw==" value="&quot;AGhEfWk=&quot;"/>
    <we:property name="cycYLi1cX0F7P10ULgFCPVMwEw==" value="&quot;AGhEfWgB&quot;"/>
    <we:property name="cycYLi1cX0F7P10ULgFCPVUoEw==" value="&quot;dxQz&quot;"/>
    <we:property name="cycYLi1cX0F7P10ULgFCPVYjFQ==" value="&quot;AGhEfWgAAAM=&quot;"/>
    <we:property name="cycYLi1cX0F7P10ULgFCPVcnBA==" value="&quot;AGhEfWgAAAM=&quot;"/>
    <we:property name="cycYLi1cX0F7P10ULgFCPVk2Bw==" value="&quot;AGhNdA==&quot;"/>
    <we:property name="cycYLi1cX0F7P10ULgFCPVk2EA==" value="&quot;Aw==&quot;"/>
    <we:property name="cycYLi1cX0F7P10ULgFCPVk2HQ==" value="&quot;AQ==&quot;"/>
    <we:property name="cycYLi1cX0F7P10ULgFCPVw2AA==" value="&quot;AA==&quot;"/>
    <we:property name="cycYLi1cX0F7P10ULgFCPVw2BA==" value="&quot;AA==&quot;"/>
    <we:property name="cycYLi1cX0F7P10ULgFCPVwuB34=" value="&quot;cndC&quot;"/>
    <we:property name="cycYLi1cX0F7P10ULgFCPVwuB38=" value="&quot;cndD&quot;"/>
    <we:property name="cycYLi1cX0F7P10ULgFCPVwuB3w=" value="&quot;cndN&quot;"/>
    <we:property name="fyQe" value="&quot;&quot;"/>
  </we:properties>
  <we:bindings>
    <we:binding id="Var$B$8" type="matrix" appref="{98F7E2C5-BA68-44CC-8AA2-D2C88F994084}"/>
    <we:binding id="refEdit" type="matrix" appref="{BEA91D1C-9AD6-47A2-9A19-48EC231F9F54}"/>
    <we:binding id="Worker" type="matrix" appref="{5B22C8BF-787D-4F7B-AA85-12322BA9E95E}"/>
    <we:binding id="Var$B$19" type="matrix" appref="{F4A35098-B1F6-4E1E-992A-356E8203FD1F}"/>
    <we:binding id="Var0" type="matrix" appref="{C2CEEFF1-C5E0-401F-80C2-B5B8AF8972ED}"/>
    <we:binding id="Obj" type="matrix" appref="{63BFD6D7-840C-4C3D-8184-363F3D2C33E8}"/>
    <we:binding id="CalculosrefEdit" type="matrix" appref="{81D0C832-4810-4A89-B5C2-F8FA5C5BACA0}"/>
    <we:binding id="CalculosWorker" type="matrix" appref="{DCF108DB-402E-44CC-BC87-4C8838A880B4}"/>
  </we:bindings>
  <we:snapshot xmlns:r="http://schemas.openxmlformats.org/officeDocument/2006/relationships"/>
</we:webextension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92E83-EDF6-415F-A2D3-154F7B0E617A}">
  <dimension ref="A1:XFB1048571"/>
  <sheetViews>
    <sheetView tabSelected="1" workbookViewId="0" topLeftCell="A1">
      <selection activeCell="B17" sqref="B17"/>
    </sheetView>
  </sheetViews>
  <sheetFormatPr defaultColWidth="9.140625" defaultRowHeight="15"/>
  <cols>
    <col min="1" max="1" width="44.00390625" style="1" bestFit="1" customWidth="1"/>
    <col min="2" max="2" width="16.7109375" style="2" bestFit="1" customWidth="1"/>
    <col min="9" max="9" width="15.421875" style="0" bestFit="1" customWidth="1"/>
  </cols>
  <sheetData>
    <row r="1" spans="1:2" ht="15">
      <c r="A1" s="4" t="s">
        <v>5</v>
      </c>
      <c r="B1" s="5" t="s">
        <v>6</v>
      </c>
    </row>
    <row r="2" ht="15">
      <c r="A2" s="3" t="s">
        <v>4</v>
      </c>
    </row>
    <row r="3" spans="1:2" ht="15">
      <c r="A3" s="1" t="s">
        <v>0</v>
      </c>
      <c r="B3" s="2">
        <v>1800</v>
      </c>
    </row>
    <row r="5" ht="15">
      <c r="A5" s="3" t="s">
        <v>3</v>
      </c>
    </row>
    <row r="6" spans="1:2" ht="15">
      <c r="A6" t="s">
        <v>8</v>
      </c>
      <c r="B6" s="8">
        <v>0.1411111111111111</v>
      </c>
    </row>
    <row r="7" spans="1:2" ht="15">
      <c r="A7" t="s">
        <v>9</v>
      </c>
      <c r="B7" s="8">
        <v>0.1597222222222222</v>
      </c>
    </row>
    <row r="8" spans="1:2" ht="15">
      <c r="A8" t="s">
        <v>10</v>
      </c>
      <c r="B8" s="8">
        <v>0.0333</v>
      </c>
    </row>
    <row r="9" spans="1:2" ht="15">
      <c r="A9" t="s">
        <v>11</v>
      </c>
      <c r="B9" s="8">
        <v>0.043611111111111114</v>
      </c>
    </row>
    <row r="10" spans="1:2" ht="15">
      <c r="A10" t="s">
        <v>12</v>
      </c>
      <c r="B10" s="8">
        <v>0.16888888888888887</v>
      </c>
    </row>
    <row r="11" spans="1:2" ht="15">
      <c r="A11" t="s">
        <v>13</v>
      </c>
      <c r="B11" s="8">
        <v>0.05</v>
      </c>
    </row>
    <row r="12" spans="1:2" ht="15">
      <c r="A12" t="s">
        <v>14</v>
      </c>
      <c r="B12" s="8">
        <v>0.0333</v>
      </c>
    </row>
    <row r="13" spans="1:2" ht="15">
      <c r="A13" t="s">
        <v>15</v>
      </c>
      <c r="B13" s="8">
        <v>0.021666666666666667</v>
      </c>
    </row>
    <row r="14" spans="1:2" ht="15">
      <c r="A14" s="6" t="s">
        <v>16</v>
      </c>
      <c r="B14" s="8">
        <f>SUM(B6:B13)</f>
        <v>0.6516</v>
      </c>
    </row>
    <row r="16" spans="1:2" ht="15">
      <c r="A16" s="1" t="s">
        <v>1</v>
      </c>
      <c r="B16" s="8">
        <v>35</v>
      </c>
    </row>
    <row r="17" spans="1:2" ht="30">
      <c r="A17" s="1" t="s">
        <v>2</v>
      </c>
      <c r="B17" s="8">
        <f>B19*B16/B14</f>
        <v>0</v>
      </c>
    </row>
    <row r="19" spans="1:2" ht="15">
      <c r="A19" s="7" t="s">
        <v>7</v>
      </c>
      <c r="B19" s="9"/>
    </row>
    <row r="1048546" ht="15">
      <c r="XFB1048546" t="e">
        <f aca="true" t="array" ref="XFB1048546">SOLVER_PRE</f>
        <v>#NAME?</v>
      </c>
    </row>
    <row r="1048547" ht="15">
      <c r="XFB1048547" t="e">
        <f aca="true" t="array" ref="XFB1048547">SOLVER_SCL</f>
        <v>#NAME?</v>
      </c>
    </row>
    <row r="1048548" ht="15">
      <c r="XFB1048548" t="e">
        <f aca="true" t="array" ref="XFB1048548">SOLVER_RLX</f>
        <v>#NAME?</v>
      </c>
    </row>
    <row r="1048549" ht="15">
      <c r="XFB1048549" t="e">
        <f aca="true" t="array" ref="XFB1048549">SOLVER_TOL</f>
        <v>#NAME?</v>
      </c>
    </row>
    <row r="1048550" ht="15">
      <c r="XFB1048550" t="e">
        <f aca="true" t="array" ref="XFB1048550">SOLVER_CVG</f>
        <v>#NAME?</v>
      </c>
    </row>
    <row r="1048551" ht="15">
      <c r="XFB1048551" t="e">
        <f aca="true" t="array" ref="XFB1048551">AREAS(SOLVER_ADJ1)</f>
        <v>#NAME?</v>
      </c>
    </row>
    <row r="1048552" ht="15">
      <c r="XFB1048552" t="e">
        <f aca="true" t="array" ref="XFB1048552">SOLVER_SSZ</f>
        <v>#NAME?</v>
      </c>
    </row>
    <row r="1048553" ht="15">
      <c r="XFB1048553" t="e">
        <f aca="true" t="array" ref="XFB1048553">SOLVER_RSD</f>
        <v>#NAME?</v>
      </c>
    </row>
    <row r="1048554" ht="15">
      <c r="XFB1048554" t="e">
        <f aca="true" t="array" ref="XFB1048554">SOLVER_MRT</f>
        <v>#NAME?</v>
      </c>
    </row>
    <row r="1048555" ht="15">
      <c r="XFB1048555" t="e">
        <f aca="true" t="array" ref="XFB1048555">SOLVER_MNI</f>
        <v>#NAME?</v>
      </c>
    </row>
    <row r="1048556" ht="15">
      <c r="XFB1048556" t="e">
        <f aca="true" t="array" ref="XFB1048556">SOLVER_RBV</f>
        <v>#NAME?</v>
      </c>
    </row>
    <row r="1048557" ht="15">
      <c r="XFB1048557" t="e">
        <f aca="true" t="array" ref="XFB1048557">SOLVER_NEG</f>
        <v>#NAME?</v>
      </c>
    </row>
    <row r="1048558" ht="15">
      <c r="XFB1048558" t="e">
        <f aca="true" t="array" ref="XFB1048558">SOLVER_NTR</f>
        <v>#NAME?</v>
      </c>
    </row>
    <row r="1048559" ht="15">
      <c r="XFB1048559" t="e">
        <f aca="true" t="array" ref="XFB1048559">SOLVER_ACC</f>
        <v>#NAME?</v>
      </c>
    </row>
    <row r="1048560" ht="15">
      <c r="XFB1048560" t="e">
        <f aca="true" t="array" ref="XFB1048560">SOLVER_RES</f>
        <v>#NAME?</v>
      </c>
    </row>
    <row r="1048561" ht="15">
      <c r="XFB1048561" t="e">
        <f aca="true" t="array" ref="XFB1048561">SOLVER_ARS</f>
        <v>#NAME?</v>
      </c>
    </row>
    <row r="1048562" ht="15">
      <c r="XFB1048562" t="e">
        <f aca="true" t="array" ref="XFB1048562">SOLVER_STA</f>
        <v>#NAME?</v>
      </c>
    </row>
    <row r="1048563" ht="15">
      <c r="XFB1048563" t="e">
        <f aca="true" t="array" ref="XFB1048563">SOLVER_MET</f>
        <v>#NAME?</v>
      </c>
    </row>
    <row r="1048564" ht="15">
      <c r="XFB1048564" t="e">
        <f aca="true" t="array" ref="XFB1048564">SOLVER_SOC</f>
        <v>#NAME?</v>
      </c>
    </row>
    <row r="1048565" ht="15">
      <c r="XFB1048565" t="e">
        <f aca="true" t="array" ref="XFB1048565">SOLVER_LPT</f>
        <v>#NAME?</v>
      </c>
    </row>
    <row r="1048566" ht="15">
      <c r="XFB1048566" t="e">
        <f aca="true" t="array" ref="XFB1048566">SOLVER_LPP</f>
        <v>#NAME?</v>
      </c>
    </row>
    <row r="1048567" ht="15">
      <c r="XFB1048567" t="e">
        <f aca="true" t="array" ref="XFB1048567">SOLVER_GAP</f>
        <v>#NAME?</v>
      </c>
    </row>
    <row r="1048568" ht="15">
      <c r="XFB1048568" t="e">
        <f aca="true" t="array" ref="XFB1048568">SOLVER_IPS</f>
        <v>#NAME?</v>
      </c>
    </row>
    <row r="1048569" ht="15">
      <c r="XFB1048569" t="e">
        <f aca="true" t="array" ref="XFB1048569">SOLVER_FEA</f>
        <v>#NAME?</v>
      </c>
    </row>
    <row r="1048570" ht="15">
      <c r="XFB1048570" t="e">
        <f aca="true" t="array" ref="XFB1048570">SOLVER_IPI</f>
        <v>#NAME?</v>
      </c>
    </row>
    <row r="1048571" ht="15">
      <c r="XFB1048571" t="e">
        <f aca="true" t="array" ref="XFB1048571">SOLVER_IPD</f>
        <v>#NAME?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Geraldo Dutra Neto</dc:creator>
  <cp:keywords/>
  <dc:description/>
  <cp:lastModifiedBy>Geraldo Dutra Neto</cp:lastModifiedBy>
  <dcterms:created xsi:type="dcterms:W3CDTF">2023-09-19T16:24:39Z</dcterms:created>
  <dcterms:modified xsi:type="dcterms:W3CDTF">2023-09-20T00:50:25Z</dcterms:modified>
  <cp:category/>
  <cp:version/>
  <cp:contentType/>
  <cp:contentStatus/>
</cp:coreProperties>
</file>